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hale\Box Sync\New Mexico\2020-2021\Ed Plan 2.0\DASH Set Up\Forms\"/>
    </mc:Choice>
  </mc:AlternateContent>
  <xr:revisionPtr revIDLastSave="0" documentId="13_ncr:1_{FF5E8419-2520-4FF5-A3D6-CE0CA2C5882A}" xr6:coauthVersionLast="46" xr6:coauthVersionMax="46" xr10:uidLastSave="{00000000-0000-0000-0000-000000000000}"/>
  <bookViews>
    <workbookView xWindow="30" yWindow="30" windowWidth="20460" windowHeight="11040" xr2:uid="{00000000-000D-0000-FFFF-FFFF00000000}"/>
  </bookViews>
  <sheets>
    <sheet name="Student Demographics" sheetId="8" r:id="rId1"/>
    <sheet name="Example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8" l="1"/>
  <c r="D27" i="8"/>
  <c r="D26" i="8"/>
  <c r="D25" i="8"/>
  <c r="D22" i="8"/>
  <c r="D21" i="8"/>
  <c r="D20" i="8"/>
  <c r="D19" i="8"/>
  <c r="D16" i="8"/>
  <c r="D15" i="8"/>
  <c r="D14" i="8"/>
  <c r="D13" i="8"/>
  <c r="K17" i="8"/>
  <c r="I17" i="8"/>
  <c r="G17" i="8"/>
  <c r="E17" i="8"/>
  <c r="C17" i="8"/>
  <c r="B17" i="8"/>
  <c r="D17" i="8" s="1"/>
  <c r="L27" i="8"/>
  <c r="J27" i="8"/>
  <c r="H27" i="8"/>
  <c r="F27" i="8"/>
  <c r="L26" i="8"/>
  <c r="J26" i="8"/>
  <c r="H26" i="8"/>
  <c r="F26" i="8"/>
  <c r="L21" i="8"/>
  <c r="J21" i="8"/>
  <c r="H21" i="8"/>
  <c r="F21" i="8"/>
  <c r="L20" i="8"/>
  <c r="J20" i="8"/>
  <c r="H20" i="8"/>
  <c r="F20" i="8"/>
  <c r="L16" i="8"/>
  <c r="J16" i="8"/>
  <c r="H16" i="8"/>
  <c r="F16" i="8"/>
  <c r="L15" i="8"/>
  <c r="J15" i="8"/>
  <c r="H15" i="8"/>
  <c r="F15" i="8"/>
  <c r="L28" i="8"/>
  <c r="L25" i="8"/>
  <c r="L22" i="8"/>
  <c r="L19" i="8"/>
  <c r="L14" i="8"/>
  <c r="L13" i="8"/>
  <c r="J28" i="8"/>
  <c r="J25" i="8"/>
  <c r="J22" i="8"/>
  <c r="J19" i="8"/>
  <c r="J14" i="8"/>
  <c r="J13" i="8"/>
  <c r="H28" i="8"/>
  <c r="H25" i="8"/>
  <c r="H22" i="8"/>
  <c r="H19" i="8"/>
  <c r="H14" i="8"/>
  <c r="H13" i="8"/>
  <c r="F28" i="8"/>
  <c r="F25" i="8"/>
  <c r="F22" i="8"/>
  <c r="F19" i="8"/>
  <c r="F14" i="8"/>
  <c r="F13" i="8"/>
  <c r="L17" i="8" l="1"/>
  <c r="K29" i="8"/>
  <c r="I29" i="8"/>
  <c r="G29" i="8"/>
  <c r="E29" i="8"/>
  <c r="C29" i="8"/>
  <c r="B29" i="8"/>
  <c r="K23" i="8"/>
  <c r="I23" i="8"/>
  <c r="G23" i="8"/>
  <c r="E23" i="8"/>
  <c r="C23" i="8"/>
  <c r="B23" i="8"/>
  <c r="J17" i="8"/>
  <c r="F17" i="8"/>
  <c r="K16" i="6"/>
  <c r="K12" i="6"/>
  <c r="I16" i="6"/>
  <c r="G16" i="6"/>
  <c r="E16" i="6"/>
  <c r="C16" i="6"/>
  <c r="B16" i="6"/>
  <c r="L15" i="6"/>
  <c r="J15" i="6"/>
  <c r="H15" i="6"/>
  <c r="F15" i="6"/>
  <c r="D15" i="6"/>
  <c r="L14" i="6"/>
  <c r="J14" i="6"/>
  <c r="H14" i="6"/>
  <c r="F14" i="6"/>
  <c r="D14" i="6"/>
  <c r="I12" i="6"/>
  <c r="G12" i="6"/>
  <c r="E12" i="6"/>
  <c r="C12" i="6"/>
  <c r="L11" i="6"/>
  <c r="J11" i="6"/>
  <c r="H11" i="6"/>
  <c r="F11" i="6"/>
  <c r="D11" i="6"/>
  <c r="L10" i="6"/>
  <c r="J10" i="6"/>
  <c r="H10" i="6"/>
  <c r="F10" i="6"/>
  <c r="D10" i="6"/>
  <c r="B12" i="6"/>
  <c r="J7" i="6"/>
  <c r="I8" i="6"/>
  <c r="G8" i="6"/>
  <c r="H7" i="6"/>
  <c r="E8" i="6"/>
  <c r="F7" i="6"/>
  <c r="D7" i="6"/>
  <c r="C8" i="6"/>
  <c r="B8" i="6"/>
  <c r="L8" i="6" s="1"/>
  <c r="L7" i="6"/>
  <c r="L6" i="6"/>
  <c r="J6" i="6"/>
  <c r="H6" i="6"/>
  <c r="F6" i="6"/>
  <c r="D6" i="6"/>
  <c r="D23" i="8" l="1"/>
  <c r="D29" i="8"/>
  <c r="K18" i="6"/>
  <c r="G18" i="6"/>
  <c r="F8" i="6"/>
  <c r="F29" i="8"/>
  <c r="J23" i="8"/>
  <c r="H23" i="8"/>
  <c r="L29" i="8"/>
  <c r="L12" i="6"/>
  <c r="L23" i="8"/>
  <c r="H29" i="8"/>
  <c r="G31" i="8"/>
  <c r="H17" i="8"/>
  <c r="F23" i="8"/>
  <c r="J29" i="8"/>
  <c r="K31" i="8"/>
  <c r="E31" i="8"/>
  <c r="C31" i="8"/>
  <c r="I31" i="8"/>
  <c r="B31" i="8"/>
  <c r="D8" i="6"/>
  <c r="J8" i="6"/>
  <c r="I18" i="6"/>
  <c r="C18" i="6"/>
  <c r="E18" i="6"/>
  <c r="L16" i="6"/>
  <c r="J16" i="6"/>
  <c r="D16" i="6"/>
  <c r="B18" i="6"/>
  <c r="D18" i="6" s="1"/>
  <c r="F16" i="6"/>
  <c r="H16" i="6"/>
  <c r="H12" i="6"/>
  <c r="D12" i="6"/>
  <c r="H8" i="6"/>
  <c r="J12" i="6"/>
  <c r="F12" i="6"/>
  <c r="D31" i="8" l="1"/>
  <c r="J31" i="8"/>
  <c r="F31" i="8"/>
  <c r="L31" i="8"/>
  <c r="H31" i="8"/>
  <c r="F18" i="6"/>
  <c r="J18" i="6"/>
  <c r="H18" i="6"/>
  <c r="L18" i="6"/>
</calcChain>
</file>

<file path=xl/sharedStrings.xml><?xml version="1.0" encoding="utf-8"?>
<sst xmlns="http://schemas.openxmlformats.org/spreadsheetml/2006/main" count="92" uniqueCount="43">
  <si>
    <t>LEA:</t>
  </si>
  <si>
    <t>Elementary Schools</t>
  </si>
  <si>
    <t>Enrollment</t>
  </si>
  <si>
    <t>School A</t>
  </si>
  <si>
    <t>School B</t>
  </si>
  <si>
    <t>School C</t>
  </si>
  <si>
    <t>School D</t>
  </si>
  <si>
    <t>School E</t>
  </si>
  <si>
    <t>School F</t>
  </si>
  <si>
    <t>Elementary Subtotal</t>
  </si>
  <si>
    <t>Middle Schools:</t>
  </si>
  <si>
    <t>Middle School Subtotal</t>
  </si>
  <si>
    <t>High Schools:</t>
  </si>
  <si>
    <t>High School Subtotal</t>
  </si>
  <si>
    <t>District Totals</t>
  </si>
  <si>
    <t>Grover High School</t>
  </si>
  <si>
    <t>Bert Middle School</t>
  </si>
  <si>
    <t>Ernie Middle School</t>
  </si>
  <si>
    <t>Econ. Disadv. Count</t>
  </si>
  <si>
    <t>English Learner Count</t>
  </si>
  <si>
    <t>Native American Count</t>
  </si>
  <si>
    <t>Econ. Disadv. %</t>
  </si>
  <si>
    <t>English Learner %</t>
  </si>
  <si>
    <t>Special Education %</t>
  </si>
  <si>
    <t>Special Education Count</t>
  </si>
  <si>
    <t>Native American %</t>
  </si>
  <si>
    <t>Elmo Elementary School</t>
  </si>
  <si>
    <t>Oscar Elementary School</t>
  </si>
  <si>
    <t>Rosita Academy</t>
  </si>
  <si>
    <t>Mobile
Count</t>
  </si>
  <si>
    <t>Mobile
%</t>
  </si>
  <si>
    <t>District:</t>
  </si>
  <si>
    <t>LEA Totals</t>
  </si>
  <si>
    <t>Instructions:</t>
  </si>
  <si>
    <t>1) Enter Local Education Agency (LEA) Name</t>
  </si>
  <si>
    <t>District or Charter Student Demographics</t>
  </si>
  <si>
    <t>Elementary Schools:</t>
  </si>
  <si>
    <t>School Name</t>
  </si>
  <si>
    <t>LEA Name:</t>
  </si>
  <si>
    <t>2) For each school in your district, enter the Enrollment and student counts for each At-Risk category for each school (totals and percentages will be calculated automatically)</t>
  </si>
  <si>
    <t>District or Charter Student Demographics Spreadsheet</t>
  </si>
  <si>
    <t>3) Add rows as needed</t>
  </si>
  <si>
    <t xml:space="preserve">4) Review totals to assure that they calculated correctly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</si>
</sst>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rgb="FF000000"/>
      <name val="Arial"/>
    </font>
    <font>
      <sz val="10"/>
      <color theme="1"/>
      <name val="Calibri"/>
    </font>
    <font>
      <b/>
      <sz val="10"/>
      <color rgb="FFFFFFFF"/>
      <name val="Calibri"/>
    </font>
    <font>
      <sz val="10"/>
      <color rgb="FF000000"/>
      <name val="Arial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rgb="FF0B5394"/>
      <name val="Calibri"/>
      <family val="2"/>
    </font>
    <font>
      <b/>
      <sz val="10"/>
      <color rgb="FF000000"/>
      <name val="Arial"/>
      <family val="2"/>
    </font>
    <font>
      <b/>
      <sz val="10"/>
      <color rgb="FFFFFFFF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Arial"/>
      <family val="2"/>
    </font>
    <font>
      <b/>
      <sz val="12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sz val="11"/>
      <color rgb="FFFFFFFF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8"/>
      <color rgb="FF0B5394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B5394"/>
        <bgColor rgb="FF0B5394"/>
      </patternFill>
    </fill>
    <fill>
      <patternFill patternType="solid">
        <fgColor rgb="FF38761D"/>
        <bgColor rgb="FF38761D"/>
      </patternFill>
    </fill>
    <fill>
      <patternFill patternType="solid">
        <fgColor rgb="FFB6D7A8"/>
        <bgColor rgb="FFB6D7A8"/>
      </patternFill>
    </fill>
    <fill>
      <patternFill patternType="solid">
        <fgColor theme="0"/>
        <bgColor rgb="FFB6D7A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B5394"/>
      </patternFill>
    </fill>
    <fill>
      <patternFill patternType="solid">
        <fgColor theme="6" tint="-0.499984740745262"/>
        <bgColor rgb="FF38761D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2">
    <xf numFmtId="0" fontId="0" fillId="0" borderId="0" xfId="0" applyFont="1" applyAlignment="1"/>
    <xf numFmtId="0" fontId="1" fillId="0" borderId="0" xfId="0" applyFont="1"/>
    <xf numFmtId="0" fontId="2" fillId="3" borderId="0" xfId="0" applyFont="1" applyFill="1" applyAlignment="1"/>
    <xf numFmtId="0" fontId="6" fillId="0" borderId="0" xfId="0" applyFont="1" applyAlignment="1"/>
    <xf numFmtId="0" fontId="8" fillId="3" borderId="0" xfId="0" applyFont="1" applyFill="1" applyAlignment="1"/>
    <xf numFmtId="0" fontId="2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/>
    <xf numFmtId="0" fontId="7" fillId="0" borderId="0" xfId="0" applyFont="1" applyAlignment="1"/>
    <xf numFmtId="0" fontId="9" fillId="0" borderId="0" xfId="0" applyFont="1"/>
    <xf numFmtId="0" fontId="10" fillId="0" borderId="0" xfId="0" applyFont="1" applyAlignment="1"/>
    <xf numFmtId="0" fontId="1" fillId="6" borderId="0" xfId="0" applyFont="1" applyFill="1"/>
    <xf numFmtId="0" fontId="0" fillId="6" borderId="0" xfId="0" applyFont="1" applyFill="1" applyAlignment="1"/>
    <xf numFmtId="3" fontId="11" fillId="4" borderId="1" xfId="0" applyNumberFormat="1" applyFont="1" applyFill="1" applyBorder="1" applyAlignment="1">
      <alignment horizontal="right"/>
    </xf>
    <xf numFmtId="0" fontId="11" fillId="4" borderId="1" xfId="0" applyFont="1" applyFill="1" applyBorder="1" applyAlignment="1">
      <alignment horizontal="right"/>
    </xf>
    <xf numFmtId="9" fontId="12" fillId="4" borderId="1" xfId="1" applyFont="1" applyFill="1" applyBorder="1" applyAlignment="1">
      <alignment horizontal="right"/>
    </xf>
    <xf numFmtId="0" fontId="11" fillId="0" borderId="0" xfId="0" applyFont="1"/>
    <xf numFmtId="0" fontId="13" fillId="0" borderId="0" xfId="0" applyFont="1" applyAlignment="1"/>
    <xf numFmtId="0" fontId="14" fillId="0" borderId="0" xfId="0" applyFont="1" applyAlignment="1"/>
    <xf numFmtId="0" fontId="15" fillId="0" borderId="0" xfId="0" applyFont="1" applyAlignment="1"/>
    <xf numFmtId="0" fontId="16" fillId="0" borderId="0" xfId="0" applyFont="1"/>
    <xf numFmtId="0" fontId="17" fillId="2" borderId="0" xfId="0" applyFont="1" applyFill="1" applyAlignment="1"/>
    <xf numFmtId="0" fontId="20" fillId="0" borderId="0" xfId="0" applyFont="1" applyAlignment="1"/>
    <xf numFmtId="0" fontId="17" fillId="7" borderId="0" xfId="0" applyFont="1" applyFill="1" applyAlignment="1"/>
    <xf numFmtId="0" fontId="17" fillId="3" borderId="0" xfId="0" applyFont="1" applyFill="1" applyAlignment="1">
      <alignment horizontal="center" wrapText="1"/>
    </xf>
    <xf numFmtId="0" fontId="19" fillId="4" borderId="1" xfId="0" applyFont="1" applyFill="1" applyBorder="1" applyAlignment="1"/>
    <xf numFmtId="0" fontId="19" fillId="4" borderId="1" xfId="0" applyFont="1" applyFill="1" applyBorder="1" applyAlignment="1">
      <alignment horizontal="right"/>
    </xf>
    <xf numFmtId="9" fontId="19" fillId="4" borderId="1" xfId="1" applyFont="1" applyFill="1" applyBorder="1" applyAlignment="1">
      <alignment horizontal="right"/>
    </xf>
    <xf numFmtId="0" fontId="18" fillId="4" borderId="1" xfId="0" applyFont="1" applyFill="1" applyBorder="1" applyAlignment="1"/>
    <xf numFmtId="3" fontId="18" fillId="4" borderId="1" xfId="0" applyNumberFormat="1" applyFont="1" applyFill="1" applyBorder="1" applyAlignment="1">
      <alignment horizontal="right"/>
    </xf>
    <xf numFmtId="0" fontId="18" fillId="4" borderId="1" xfId="0" applyFont="1" applyFill="1" applyBorder="1" applyAlignment="1">
      <alignment horizontal="right"/>
    </xf>
    <xf numFmtId="0" fontId="17" fillId="3" borderId="0" xfId="0" applyFont="1" applyFill="1" applyAlignment="1"/>
    <xf numFmtId="9" fontId="18" fillId="4" borderId="1" xfId="1" applyFont="1" applyFill="1" applyBorder="1" applyAlignment="1">
      <alignment horizontal="right"/>
    </xf>
    <xf numFmtId="0" fontId="8" fillId="8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/>
    <xf numFmtId="0" fontId="1" fillId="5" borderId="2" xfId="0" applyFont="1" applyFill="1" applyBorder="1" applyAlignment="1">
      <alignment horizontal="right"/>
    </xf>
    <xf numFmtId="9" fontId="1" fillId="5" borderId="2" xfId="1" applyFont="1" applyFill="1" applyBorder="1" applyAlignment="1">
      <alignment horizontal="right"/>
    </xf>
    <xf numFmtId="3" fontId="4" fillId="4" borderId="2" xfId="0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9" fontId="1" fillId="4" borderId="2" xfId="1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3" fontId="4" fillId="4" borderId="3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right"/>
    </xf>
    <xf numFmtId="9" fontId="1" fillId="4" borderId="3" xfId="1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21" fillId="0" borderId="0" xfId="0" applyFont="1" applyAlignment="1"/>
    <xf numFmtId="0" fontId="22" fillId="0" borderId="0" xfId="0" applyFont="1" applyAlignment="1">
      <alignment horizontal="left"/>
    </xf>
    <xf numFmtId="0" fontId="17" fillId="2" borderId="0" xfId="0" applyFont="1" applyFill="1" applyAlignment="1">
      <alignment horizontal="right"/>
    </xf>
    <xf numFmtId="0" fontId="4" fillId="4" borderId="2" xfId="0" applyFont="1" applyFill="1" applyBorder="1" applyAlignment="1">
      <alignment horizontal="right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182563</xdr:colOff>
      <xdr:row>0</xdr:row>
      <xdr:rowOff>31750</xdr:rowOff>
    </xdr:from>
    <xdr:ext cx="1150938" cy="611188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563" y="31750"/>
          <a:ext cx="1150938" cy="611188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182563</xdr:colOff>
      <xdr:row>0</xdr:row>
      <xdr:rowOff>31750</xdr:rowOff>
    </xdr:from>
    <xdr:ext cx="1150938" cy="611188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563" y="31750"/>
          <a:ext cx="1150938" cy="611188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C1002"/>
  <sheetViews>
    <sheetView tabSelected="1" topLeftCell="A11" zoomScaleNormal="100" workbookViewId="0">
      <selection activeCell="N18" sqref="N18"/>
    </sheetView>
  </sheetViews>
  <sheetFormatPr defaultColWidth="14.42578125" defaultRowHeight="15.75" customHeight="1" x14ac:dyDescent="0.2"/>
  <cols>
    <col min="1" max="1" width="31.85546875" customWidth="1"/>
    <col min="2" max="12" width="10.7109375" customWidth="1"/>
  </cols>
  <sheetData>
    <row r="1" spans="1:29" ht="51" customHeight="1" x14ac:dyDescent="0.35">
      <c r="A1" s="1"/>
      <c r="B1" s="49" t="s">
        <v>40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9" ht="14.25" customHeight="1" x14ac:dyDescent="0.35">
      <c r="A2" s="1"/>
      <c r="B2" s="49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9" ht="18" customHeight="1" x14ac:dyDescent="0.2">
      <c r="A3" s="10" t="s">
        <v>33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9" ht="18" customHeight="1" x14ac:dyDescent="0.2">
      <c r="A4" t="s">
        <v>34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9" ht="18" customHeight="1" x14ac:dyDescent="0.2">
      <c r="A5" s="48" t="s">
        <v>39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9" ht="18" customHeight="1" x14ac:dyDescent="0.2">
      <c r="A6" s="48" t="s">
        <v>41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9" ht="18" customHeight="1" x14ac:dyDescent="0.2">
      <c r="A7" s="48" t="s">
        <v>42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9" ht="19.5" customHeight="1" x14ac:dyDescent="0.2"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9" s="21" customFormat="1" ht="15" customHeight="1" x14ac:dyDescent="0.25">
      <c r="A9" s="50" t="s">
        <v>38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1:29" s="21" customFormat="1" ht="11.25" customHeight="1" x14ac:dyDescent="0.25">
      <c r="A10" s="20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9" s="8" customFormat="1" ht="38.25" x14ac:dyDescent="0.2">
      <c r="A11" s="35" t="s">
        <v>37</v>
      </c>
      <c r="B11" s="36" t="s">
        <v>2</v>
      </c>
      <c r="C11" s="35" t="s">
        <v>18</v>
      </c>
      <c r="D11" s="35" t="s">
        <v>21</v>
      </c>
      <c r="E11" s="35" t="s">
        <v>19</v>
      </c>
      <c r="F11" s="35" t="s">
        <v>22</v>
      </c>
      <c r="G11" s="35" t="s">
        <v>29</v>
      </c>
      <c r="H11" s="35" t="s">
        <v>30</v>
      </c>
      <c r="I11" s="35" t="s">
        <v>20</v>
      </c>
      <c r="J11" s="35" t="s">
        <v>25</v>
      </c>
      <c r="K11" s="35" t="s">
        <v>24</v>
      </c>
      <c r="L11" s="35" t="s">
        <v>23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ht="12.75" x14ac:dyDescent="0.2">
      <c r="A12" s="4" t="s">
        <v>36</v>
      </c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s="14" customFormat="1" ht="12.75" x14ac:dyDescent="0.2">
      <c r="A13" s="37" t="s">
        <v>3</v>
      </c>
      <c r="B13" s="38">
        <v>0</v>
      </c>
      <c r="C13" s="38">
        <v>0</v>
      </c>
      <c r="D13" s="39">
        <f>IF(ISERROR(C13/B13),0,C13/B13)</f>
        <v>0</v>
      </c>
      <c r="E13" s="38">
        <v>0</v>
      </c>
      <c r="F13" s="39">
        <f>IF(ISERROR(E13/B13),0,E13/B13)</f>
        <v>0</v>
      </c>
      <c r="G13" s="38">
        <v>0</v>
      </c>
      <c r="H13" s="39">
        <f>IF(ISERROR(G13/B13),0,G13/B13)</f>
        <v>0</v>
      </c>
      <c r="I13" s="38">
        <v>0</v>
      </c>
      <c r="J13" s="39">
        <f>IF(ISERROR(I13/B13),0,I13/B13)</f>
        <v>0</v>
      </c>
      <c r="K13" s="38">
        <v>0</v>
      </c>
      <c r="L13" s="39">
        <f>IF(ISERROR(K13/B13),0,K13/B13)</f>
        <v>0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1:29" s="14" customFormat="1" ht="12.75" x14ac:dyDescent="0.2">
      <c r="A14" s="37" t="s">
        <v>4</v>
      </c>
      <c r="B14" s="38">
        <v>0</v>
      </c>
      <c r="C14" s="38">
        <v>0</v>
      </c>
      <c r="D14" s="39">
        <f>IF(ISERROR(C14/B14),0,C14/B14)</f>
        <v>0</v>
      </c>
      <c r="E14" s="38">
        <v>0</v>
      </c>
      <c r="F14" s="39">
        <f>IF(ISERROR(E14/B14),0,E14/B14)</f>
        <v>0</v>
      </c>
      <c r="G14" s="38">
        <v>0</v>
      </c>
      <c r="H14" s="39">
        <f t="shared" ref="H14:H17" si="0">IF(ISERROR(G14/B14),0,G14/B14)</f>
        <v>0</v>
      </c>
      <c r="I14" s="38">
        <v>0</v>
      </c>
      <c r="J14" s="39">
        <f t="shared" ref="J14:J17" si="1">IF(ISERROR(I14/B14),0,I14/B14)</f>
        <v>0</v>
      </c>
      <c r="K14" s="38">
        <v>0</v>
      </c>
      <c r="L14" s="39">
        <f t="shared" ref="L14:L17" si="2">IF(ISERROR(K14/B14),0,K14/B14)</f>
        <v>0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pans="1:29" s="14" customFormat="1" ht="12.75" x14ac:dyDescent="0.2">
      <c r="A15" s="37"/>
      <c r="B15" s="38">
        <v>0</v>
      </c>
      <c r="C15" s="38">
        <v>0</v>
      </c>
      <c r="D15" s="39">
        <f>IF(ISERROR(C15/B15),0,C15/B15)</f>
        <v>0</v>
      </c>
      <c r="E15" s="38">
        <v>0</v>
      </c>
      <c r="F15" s="39">
        <f>IF(ISERROR(E15/B15),0,E15/B15)</f>
        <v>0</v>
      </c>
      <c r="G15" s="38">
        <v>0</v>
      </c>
      <c r="H15" s="39">
        <f t="shared" ref="H15:H16" si="3">IF(ISERROR(G15/B15),0,G15/B15)</f>
        <v>0</v>
      </c>
      <c r="I15" s="38">
        <v>0</v>
      </c>
      <c r="J15" s="39">
        <f t="shared" ref="J15:J16" si="4">IF(ISERROR(I15/B15),0,I15/B15)</f>
        <v>0</v>
      </c>
      <c r="K15" s="38">
        <v>0</v>
      </c>
      <c r="L15" s="39">
        <f t="shared" ref="L15:L16" si="5">IF(ISERROR(K15/B15),0,K15/B15)</f>
        <v>0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</row>
    <row r="16" spans="1:29" s="14" customFormat="1" ht="12.75" x14ac:dyDescent="0.2">
      <c r="A16" s="37"/>
      <c r="B16" s="38">
        <v>0</v>
      </c>
      <c r="C16" s="38">
        <v>0</v>
      </c>
      <c r="D16" s="39">
        <f>IF(ISERROR(C16/B16),0,C16/B16)</f>
        <v>0</v>
      </c>
      <c r="E16" s="38">
        <v>0</v>
      </c>
      <c r="F16" s="39">
        <f>IF(ISERROR(E16/B16),0,E16/B16)</f>
        <v>0</v>
      </c>
      <c r="G16" s="38">
        <v>0</v>
      </c>
      <c r="H16" s="39">
        <f t="shared" si="3"/>
        <v>0</v>
      </c>
      <c r="I16" s="38">
        <v>0</v>
      </c>
      <c r="J16" s="39">
        <f t="shared" si="4"/>
        <v>0</v>
      </c>
      <c r="K16" s="38">
        <v>0</v>
      </c>
      <c r="L16" s="39">
        <f t="shared" si="5"/>
        <v>0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</row>
    <row r="17" spans="1:29" s="10" customFormat="1" ht="14.1" customHeight="1" x14ac:dyDescent="0.2">
      <c r="A17" s="41" t="s">
        <v>9</v>
      </c>
      <c r="B17" s="40">
        <f>SUM(B13:B16)</f>
        <v>0</v>
      </c>
      <c r="C17" s="40">
        <f>SUM(C13:C16)</f>
        <v>0</v>
      </c>
      <c r="D17" s="46">
        <f>IF(ISERROR(C17/B17),0,C17/B17)</f>
        <v>0</v>
      </c>
      <c r="E17" s="40">
        <f>SUM(E13:E16)</f>
        <v>0</v>
      </c>
      <c r="F17" s="42">
        <f>IF(ISERROR(E17/B17),0,E17/B17)</f>
        <v>0</v>
      </c>
      <c r="G17" s="40">
        <f>SUM(G13:G16)</f>
        <v>0</v>
      </c>
      <c r="H17" s="42">
        <f t="shared" si="0"/>
        <v>0</v>
      </c>
      <c r="I17" s="40">
        <f>SUM(I13:I16)</f>
        <v>0</v>
      </c>
      <c r="J17" s="42">
        <f t="shared" si="1"/>
        <v>0</v>
      </c>
      <c r="K17" s="40">
        <f>SUM(K13:K16)</f>
        <v>0</v>
      </c>
      <c r="L17" s="42">
        <f t="shared" si="2"/>
        <v>0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ht="12.75" x14ac:dyDescent="0.2">
      <c r="A18" s="2" t="s">
        <v>10</v>
      </c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s="14" customFormat="1" ht="12.75" x14ac:dyDescent="0.2">
      <c r="A19" s="37" t="s">
        <v>5</v>
      </c>
      <c r="B19" s="38">
        <v>0</v>
      </c>
      <c r="C19" s="38">
        <v>0</v>
      </c>
      <c r="D19" s="39">
        <f>IF(ISERROR(C19/B19),0,C19/B19)</f>
        <v>0</v>
      </c>
      <c r="E19" s="38">
        <v>0</v>
      </c>
      <c r="F19" s="39">
        <f>IF(ISERROR(E19/B19),0,E19/B19)</f>
        <v>0</v>
      </c>
      <c r="G19" s="38">
        <v>0</v>
      </c>
      <c r="H19" s="39">
        <f t="shared" ref="H19:H23" si="6">IF(ISERROR(G19/B19),0,G19/B19)</f>
        <v>0</v>
      </c>
      <c r="I19" s="38">
        <v>0</v>
      </c>
      <c r="J19" s="39">
        <f t="shared" ref="J19:J23" si="7">IF(ISERROR(I19/B19),0,I19/B19)</f>
        <v>0</v>
      </c>
      <c r="K19" s="38">
        <v>0</v>
      </c>
      <c r="L19" s="39">
        <f t="shared" ref="L19:L23" si="8">IF(ISERROR(K19/B19),0,K19/B19)</f>
        <v>0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</row>
    <row r="20" spans="1:29" s="14" customFormat="1" ht="12.75" x14ac:dyDescent="0.2">
      <c r="A20" s="37" t="s">
        <v>6</v>
      </c>
      <c r="B20" s="38">
        <v>0</v>
      </c>
      <c r="C20" s="38">
        <v>0</v>
      </c>
      <c r="D20" s="39">
        <f>IF(ISERROR(C20/B20),0,C20/B20)</f>
        <v>0</v>
      </c>
      <c r="E20" s="38">
        <v>0</v>
      </c>
      <c r="F20" s="39">
        <f>IF(ISERROR(E20/B20),0,E20/B20)</f>
        <v>0</v>
      </c>
      <c r="G20" s="38">
        <v>0</v>
      </c>
      <c r="H20" s="39">
        <f t="shared" si="6"/>
        <v>0</v>
      </c>
      <c r="I20" s="38">
        <v>0</v>
      </c>
      <c r="J20" s="39">
        <f t="shared" si="7"/>
        <v>0</v>
      </c>
      <c r="K20" s="38">
        <v>0</v>
      </c>
      <c r="L20" s="39">
        <f t="shared" si="8"/>
        <v>0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spans="1:29" s="14" customFormat="1" ht="12.75" x14ac:dyDescent="0.2">
      <c r="A21" s="37"/>
      <c r="B21" s="38">
        <v>0</v>
      </c>
      <c r="C21" s="38">
        <v>0</v>
      </c>
      <c r="D21" s="39">
        <f>IF(ISERROR(C21/B21),0,C21/B21)</f>
        <v>0</v>
      </c>
      <c r="E21" s="38">
        <v>0</v>
      </c>
      <c r="F21" s="39">
        <f>IF(ISERROR(E21/B21),0,E21/B21)</f>
        <v>0</v>
      </c>
      <c r="G21" s="38">
        <v>0</v>
      </c>
      <c r="H21" s="39">
        <f t="shared" si="6"/>
        <v>0</v>
      </c>
      <c r="I21" s="38">
        <v>0</v>
      </c>
      <c r="J21" s="39">
        <f t="shared" si="7"/>
        <v>0</v>
      </c>
      <c r="K21" s="38">
        <v>0</v>
      </c>
      <c r="L21" s="39">
        <f t="shared" si="8"/>
        <v>0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</row>
    <row r="22" spans="1:29" s="14" customFormat="1" ht="12.75" x14ac:dyDescent="0.2">
      <c r="B22" s="38">
        <v>0</v>
      </c>
      <c r="C22" s="38">
        <v>0</v>
      </c>
      <c r="D22" s="39">
        <f>IF(ISERROR(C22/B22),0,C22/B22)</f>
        <v>0</v>
      </c>
      <c r="E22" s="38">
        <v>0</v>
      </c>
      <c r="F22" s="39">
        <f>IF(ISERROR(E22/B22),0,E22/B22)</f>
        <v>0</v>
      </c>
      <c r="G22" s="38">
        <v>0</v>
      </c>
      <c r="H22" s="39">
        <f t="shared" si="6"/>
        <v>0</v>
      </c>
      <c r="I22" s="38">
        <v>0</v>
      </c>
      <c r="J22" s="39">
        <f t="shared" si="7"/>
        <v>0</v>
      </c>
      <c r="K22" s="38">
        <v>0</v>
      </c>
      <c r="L22" s="39">
        <f t="shared" si="8"/>
        <v>0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</row>
    <row r="23" spans="1:29" s="10" customFormat="1" ht="14.1" customHeight="1" x14ac:dyDescent="0.2">
      <c r="A23" s="45" t="s">
        <v>11</v>
      </c>
      <c r="B23" s="44">
        <f>SUM(B19:B22)</f>
        <v>0</v>
      </c>
      <c r="C23" s="45">
        <f>SUM(C19:C22)</f>
        <v>0</v>
      </c>
      <c r="D23" s="46">
        <f>IF(ISERROR(C23/B23),0,C23/B23)</f>
        <v>0</v>
      </c>
      <c r="E23" s="45">
        <f>SUM(E19:E22)</f>
        <v>0</v>
      </c>
      <c r="F23" s="46">
        <f>IF(ISERROR(E23/B23),0,E23/B23)</f>
        <v>0</v>
      </c>
      <c r="G23" s="45">
        <f>SUM(G19:G22)</f>
        <v>0</v>
      </c>
      <c r="H23" s="46">
        <f t="shared" si="6"/>
        <v>0</v>
      </c>
      <c r="I23" s="45">
        <f>SUM(I19:I22)</f>
        <v>0</v>
      </c>
      <c r="J23" s="46">
        <f t="shared" si="7"/>
        <v>0</v>
      </c>
      <c r="K23" s="47">
        <f>SUM(K19:K22)</f>
        <v>0</v>
      </c>
      <c r="L23" s="46">
        <f t="shared" si="8"/>
        <v>0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ht="12.75" x14ac:dyDescent="0.2">
      <c r="A24" s="2" t="s">
        <v>12</v>
      </c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s="14" customFormat="1" ht="12.75" x14ac:dyDescent="0.2">
      <c r="A25" s="37" t="s">
        <v>7</v>
      </c>
      <c r="B25" s="38">
        <v>0</v>
      </c>
      <c r="C25" s="38">
        <v>0</v>
      </c>
      <c r="D25" s="39">
        <f>IF(ISERROR(C25/B25),0,C25/B25)</f>
        <v>0</v>
      </c>
      <c r="E25" s="38">
        <v>0</v>
      </c>
      <c r="F25" s="39">
        <f>IF(ISERROR(E25/B25),0,E25/B25)</f>
        <v>0</v>
      </c>
      <c r="G25" s="38">
        <v>0</v>
      </c>
      <c r="H25" s="39">
        <f t="shared" ref="H25:H29" si="9">IF(ISERROR(G25/B25),0,G25/B25)</f>
        <v>0</v>
      </c>
      <c r="I25" s="38">
        <v>0</v>
      </c>
      <c r="J25" s="39">
        <f t="shared" ref="J25:J29" si="10">IF(ISERROR(I25/B25),0,I25/B25)</f>
        <v>0</v>
      </c>
      <c r="K25" s="38">
        <v>0</v>
      </c>
      <c r="L25" s="39">
        <f t="shared" ref="L25:L29" si="11">IF(ISERROR(K25/B25),0,K25/B25)</f>
        <v>0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29" s="14" customFormat="1" ht="12.75" x14ac:dyDescent="0.2">
      <c r="A26" s="37" t="s">
        <v>8</v>
      </c>
      <c r="B26" s="38">
        <v>0</v>
      </c>
      <c r="C26" s="38">
        <v>0</v>
      </c>
      <c r="D26" s="39">
        <f>IF(ISERROR(C26/B26),0,C26/B26)</f>
        <v>0</v>
      </c>
      <c r="E26" s="38">
        <v>0</v>
      </c>
      <c r="F26" s="39">
        <f>IF(ISERROR(E26/B26),0,E26/B26)</f>
        <v>0</v>
      </c>
      <c r="G26" s="38">
        <v>0</v>
      </c>
      <c r="H26" s="39">
        <f t="shared" si="9"/>
        <v>0</v>
      </c>
      <c r="I26" s="38">
        <v>0</v>
      </c>
      <c r="J26" s="39">
        <f t="shared" si="10"/>
        <v>0</v>
      </c>
      <c r="K26" s="38">
        <v>0</v>
      </c>
      <c r="L26" s="39">
        <f t="shared" si="11"/>
        <v>0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:29" s="14" customFormat="1" ht="12.75" x14ac:dyDescent="0.2">
      <c r="A27" s="37"/>
      <c r="B27" s="38">
        <v>0</v>
      </c>
      <c r="C27" s="38">
        <v>0</v>
      </c>
      <c r="D27" s="39">
        <f>IF(ISERROR(C27/B27),0,C27/B27)</f>
        <v>0</v>
      </c>
      <c r="E27" s="38">
        <v>0</v>
      </c>
      <c r="F27" s="39">
        <f>IF(ISERROR(E27/B27),0,E27/B27)</f>
        <v>0</v>
      </c>
      <c r="G27" s="38">
        <v>0</v>
      </c>
      <c r="H27" s="39">
        <f t="shared" si="9"/>
        <v>0</v>
      </c>
      <c r="I27" s="38">
        <v>0</v>
      </c>
      <c r="J27" s="39">
        <f t="shared" si="10"/>
        <v>0</v>
      </c>
      <c r="K27" s="38">
        <v>0</v>
      </c>
      <c r="L27" s="39">
        <f t="shared" si="11"/>
        <v>0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s="14" customFormat="1" ht="12.75" x14ac:dyDescent="0.2">
      <c r="B28" s="38">
        <v>0</v>
      </c>
      <c r="C28" s="38">
        <v>0</v>
      </c>
      <c r="D28" s="39">
        <f>IF(ISERROR(C28/B28),0,C28/B28)</f>
        <v>0</v>
      </c>
      <c r="E28" s="38">
        <v>0</v>
      </c>
      <c r="F28" s="39">
        <f>IF(ISERROR(E28/B28),0,E28/B28)</f>
        <v>0</v>
      </c>
      <c r="G28" s="38">
        <v>0</v>
      </c>
      <c r="H28" s="39">
        <f t="shared" si="9"/>
        <v>0</v>
      </c>
      <c r="I28" s="38">
        <v>0</v>
      </c>
      <c r="J28" s="39">
        <f t="shared" si="10"/>
        <v>0</v>
      </c>
      <c r="K28" s="38">
        <v>0</v>
      </c>
      <c r="L28" s="39">
        <f t="shared" si="11"/>
        <v>0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s="10" customFormat="1" ht="14.1" customHeight="1" x14ac:dyDescent="0.2">
      <c r="A29" s="51" t="s">
        <v>13</v>
      </c>
      <c r="B29" s="40">
        <f>SUM(B25:B28)</f>
        <v>0</v>
      </c>
      <c r="C29" s="41">
        <f>SUM(C25:C28)</f>
        <v>0</v>
      </c>
      <c r="D29" s="46">
        <f>IF(ISERROR(C29/B29),0,C29/B29)</f>
        <v>0</v>
      </c>
      <c r="E29" s="41">
        <f>SUM(E25:E28)</f>
        <v>0</v>
      </c>
      <c r="F29" s="42">
        <f>IF(ISERROR(E29/B29),0,E29/B29)</f>
        <v>0</v>
      </c>
      <c r="G29" s="41">
        <f>SUM(G25:G28)</f>
        <v>0</v>
      </c>
      <c r="H29" s="42">
        <f t="shared" si="9"/>
        <v>0</v>
      </c>
      <c r="I29" s="41">
        <f>SUM(I25:I28)</f>
        <v>0</v>
      </c>
      <c r="J29" s="42">
        <f t="shared" si="10"/>
        <v>0</v>
      </c>
      <c r="K29" s="43">
        <f>SUM(K25:K28)</f>
        <v>0</v>
      </c>
      <c r="L29" s="42">
        <f t="shared" si="11"/>
        <v>0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s="10" customFormat="1" ht="12.75" x14ac:dyDescent="0.2">
      <c r="A30" s="4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s="19" customFormat="1" ht="19.5" customHeight="1" x14ac:dyDescent="0.25">
      <c r="A31" s="16" t="s">
        <v>32</v>
      </c>
      <c r="B31" s="15">
        <f>SUM(B17,B23,B29)</f>
        <v>0</v>
      </c>
      <c r="C31" s="16">
        <f>SUM(C17,C23,C29)</f>
        <v>0</v>
      </c>
      <c r="D31" s="17">
        <f>IF(ISERROR(C31/B31),0,C31/B31)</f>
        <v>0</v>
      </c>
      <c r="E31" s="16">
        <f>SUM(E17,E23,E29)</f>
        <v>0</v>
      </c>
      <c r="F31" s="17">
        <f>IF(ISERROR(E31/B31),0,E31/B31)</f>
        <v>0</v>
      </c>
      <c r="G31" s="16">
        <f>SUM(G17,G23,G29)</f>
        <v>0</v>
      </c>
      <c r="H31" s="17">
        <f>IF(ISERROR(G31/B31),0,G31/B31)</f>
        <v>0</v>
      </c>
      <c r="I31" s="16">
        <f>SUM(I17,I23,I29)</f>
        <v>0</v>
      </c>
      <c r="J31" s="17">
        <f>IF(ISERROR(I31/B31),0,I31/B31)</f>
        <v>0</v>
      </c>
      <c r="K31" s="16">
        <f>SUM(K29,K23,K17)</f>
        <v>0</v>
      </c>
      <c r="L31" s="17">
        <f>IF(ISERROR(K31/B31),0,K31/B31)</f>
        <v>0</v>
      </c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</row>
    <row r="32" spans="1:29" ht="12.7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23" ht="12.7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23" ht="12.7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23" ht="12.7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23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12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12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12.7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ht="12.7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ht="12.7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ht="12.7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ht="12.7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ht="12.75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ht="12.75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 ht="12.75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 ht="12.75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  <row r="1001" spans="1:23" ht="12.75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</row>
    <row r="1002" spans="1:23" ht="12.75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</row>
  </sheetData>
  <printOptions horizontalCentered="1" gridLines="1"/>
  <pageMargins left="0.7" right="0.7" top="0.75" bottom="0.75" header="0" footer="0"/>
  <pageSetup fitToHeight="0" pageOrder="overThenDown" orientation="landscape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C989"/>
  <sheetViews>
    <sheetView zoomScale="80" zoomScaleNormal="80" workbookViewId="0">
      <selection activeCell="A3" sqref="A3"/>
    </sheetView>
  </sheetViews>
  <sheetFormatPr defaultColWidth="14.42578125" defaultRowHeight="15.75" customHeight="1" x14ac:dyDescent="0.2"/>
  <cols>
    <col min="1" max="1" width="24.140625" customWidth="1"/>
    <col min="2" max="2" width="10.42578125" customWidth="1"/>
    <col min="3" max="3" width="10.85546875" customWidth="1"/>
    <col min="4" max="4" width="11" customWidth="1"/>
    <col min="5" max="5" width="13" customWidth="1"/>
    <col min="6" max="6" width="12.5703125" customWidth="1"/>
    <col min="7" max="7" width="11.7109375" customWidth="1"/>
    <col min="8" max="8" width="12.7109375" customWidth="1"/>
  </cols>
  <sheetData>
    <row r="1" spans="1:29" ht="51" customHeight="1" x14ac:dyDescent="0.2">
      <c r="A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9" ht="18.75" x14ac:dyDescent="0.3">
      <c r="A2" s="3" t="s">
        <v>35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9" ht="15" x14ac:dyDescent="0.25">
      <c r="A3" s="23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9" ht="15" x14ac:dyDescent="0.25">
      <c r="A4" s="25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9" s="8" customFormat="1" ht="45" x14ac:dyDescent="0.25">
      <c r="A5" s="26" t="s">
        <v>1</v>
      </c>
      <c r="B5" s="26" t="s">
        <v>2</v>
      </c>
      <c r="C5" s="26" t="s">
        <v>18</v>
      </c>
      <c r="D5" s="26" t="s">
        <v>21</v>
      </c>
      <c r="E5" s="26" t="s">
        <v>19</v>
      </c>
      <c r="F5" s="26" t="s">
        <v>22</v>
      </c>
      <c r="G5" s="26" t="s">
        <v>29</v>
      </c>
      <c r="H5" s="26" t="s">
        <v>30</v>
      </c>
      <c r="I5" s="26" t="s">
        <v>20</v>
      </c>
      <c r="J5" s="26" t="s">
        <v>25</v>
      </c>
      <c r="K5" s="26" t="s">
        <v>24</v>
      </c>
      <c r="L5" s="26" t="s">
        <v>23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15" x14ac:dyDescent="0.25">
      <c r="A6" s="27" t="s">
        <v>26</v>
      </c>
      <c r="B6" s="28">
        <v>1000</v>
      </c>
      <c r="C6" s="28">
        <v>127</v>
      </c>
      <c r="D6" s="29">
        <f>C6/B6</f>
        <v>0.127</v>
      </c>
      <c r="E6" s="28">
        <v>150</v>
      </c>
      <c r="F6" s="29">
        <f>E6/B6</f>
        <v>0.15</v>
      </c>
      <c r="G6" s="28">
        <v>345</v>
      </c>
      <c r="H6" s="29">
        <f>G6/B6</f>
        <v>0.34499999999999997</v>
      </c>
      <c r="I6" s="28">
        <v>750</v>
      </c>
      <c r="J6" s="29">
        <f>I6/B6</f>
        <v>0.75</v>
      </c>
      <c r="K6" s="28">
        <v>102</v>
      </c>
      <c r="L6" s="29">
        <f>K6/B6</f>
        <v>0.10199999999999999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" x14ac:dyDescent="0.25">
      <c r="A7" s="27" t="s">
        <v>27</v>
      </c>
      <c r="B7" s="28">
        <v>785</v>
      </c>
      <c r="C7" s="28">
        <v>456</v>
      </c>
      <c r="D7" s="29">
        <f t="shared" ref="D7:D8" si="0">C7/B7</f>
        <v>0.58089171974522291</v>
      </c>
      <c r="E7" s="28">
        <v>345</v>
      </c>
      <c r="F7" s="29">
        <f t="shared" ref="F7:F8" si="1">E7/B7</f>
        <v>0.43949044585987262</v>
      </c>
      <c r="G7" s="28">
        <v>245</v>
      </c>
      <c r="H7" s="29">
        <f t="shared" ref="H7:H8" si="2">G7/B7</f>
        <v>0.31210191082802546</v>
      </c>
      <c r="I7" s="28">
        <v>345</v>
      </c>
      <c r="J7" s="29">
        <f t="shared" ref="J7:J8" si="3">I7/B7</f>
        <v>0.43949044585987262</v>
      </c>
      <c r="K7" s="28">
        <v>78</v>
      </c>
      <c r="L7" s="29">
        <f t="shared" ref="L7:L8" si="4">K7/B7</f>
        <v>9.936305732484077E-2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10" customFormat="1" ht="15" x14ac:dyDescent="0.25">
      <c r="A8" s="30" t="s">
        <v>9</v>
      </c>
      <c r="B8" s="31">
        <f>SUM(B6:B7)</f>
        <v>1785</v>
      </c>
      <c r="C8" s="32">
        <f>SUM(C6:C7)</f>
        <v>583</v>
      </c>
      <c r="D8" s="29">
        <f t="shared" si="0"/>
        <v>0.32661064425770309</v>
      </c>
      <c r="E8" s="32">
        <f>SUM(E6:E7)</f>
        <v>495</v>
      </c>
      <c r="F8" s="29">
        <f t="shared" si="1"/>
        <v>0.27731092436974791</v>
      </c>
      <c r="G8" s="32">
        <f>SUM(G6:G7)</f>
        <v>590</v>
      </c>
      <c r="H8" s="29">
        <f t="shared" si="2"/>
        <v>0.33053221288515405</v>
      </c>
      <c r="I8" s="32">
        <f>SUM(I6:I7)</f>
        <v>1095</v>
      </c>
      <c r="J8" s="29">
        <f t="shared" si="3"/>
        <v>0.61344537815126055</v>
      </c>
      <c r="K8" s="28">
        <v>102</v>
      </c>
      <c r="L8" s="29">
        <f t="shared" si="4"/>
        <v>5.7142857142857141E-2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ht="45" x14ac:dyDescent="0.25">
      <c r="A9" s="33" t="s">
        <v>10</v>
      </c>
      <c r="B9" s="26" t="s">
        <v>2</v>
      </c>
      <c r="C9" s="26" t="s">
        <v>18</v>
      </c>
      <c r="D9" s="26" t="s">
        <v>21</v>
      </c>
      <c r="E9" s="26" t="s">
        <v>19</v>
      </c>
      <c r="F9" s="26" t="s">
        <v>22</v>
      </c>
      <c r="G9" s="26" t="s">
        <v>29</v>
      </c>
      <c r="H9" s="26" t="s">
        <v>30</v>
      </c>
      <c r="I9" s="26" t="s">
        <v>20</v>
      </c>
      <c r="J9" s="26" t="s">
        <v>25</v>
      </c>
      <c r="K9" s="26" t="s">
        <v>24</v>
      </c>
      <c r="L9" s="26" t="s">
        <v>23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" x14ac:dyDescent="0.25">
      <c r="A10" s="27" t="s">
        <v>16</v>
      </c>
      <c r="B10" s="28">
        <v>456</v>
      </c>
      <c r="C10" s="28">
        <v>127</v>
      </c>
      <c r="D10" s="29">
        <f>C10/B10</f>
        <v>0.27850877192982454</v>
      </c>
      <c r="E10" s="28">
        <v>150</v>
      </c>
      <c r="F10" s="29">
        <f>E10/B10</f>
        <v>0.32894736842105265</v>
      </c>
      <c r="G10" s="28">
        <v>345</v>
      </c>
      <c r="H10" s="29">
        <f>G10/B10</f>
        <v>0.75657894736842102</v>
      </c>
      <c r="I10" s="28">
        <v>234</v>
      </c>
      <c r="J10" s="29">
        <f>I10/B10</f>
        <v>0.51315789473684215</v>
      </c>
      <c r="K10" s="28">
        <v>43</v>
      </c>
      <c r="L10" s="29">
        <f>K10/B10</f>
        <v>9.4298245614035089E-2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" x14ac:dyDescent="0.25">
      <c r="A11" s="27" t="s">
        <v>17</v>
      </c>
      <c r="B11" s="28">
        <v>276</v>
      </c>
      <c r="C11" s="28">
        <v>456</v>
      </c>
      <c r="D11" s="29">
        <f t="shared" ref="D11:D12" si="5">C11/B11</f>
        <v>1.6521739130434783</v>
      </c>
      <c r="E11" s="28">
        <v>345</v>
      </c>
      <c r="F11" s="29">
        <f t="shared" ref="F11:F12" si="6">E11/B11</f>
        <v>1.25</v>
      </c>
      <c r="G11" s="28">
        <v>234</v>
      </c>
      <c r="H11" s="29">
        <f t="shared" ref="H11:H12" si="7">G11/B11</f>
        <v>0.84782608695652173</v>
      </c>
      <c r="I11" s="28">
        <v>123</v>
      </c>
      <c r="J11" s="29">
        <f t="shared" ref="J11:J12" si="8">I11/B11</f>
        <v>0.44565217391304346</v>
      </c>
      <c r="K11" s="28">
        <v>21</v>
      </c>
      <c r="L11" s="29">
        <f t="shared" ref="L11:L12" si="9">K11/B11</f>
        <v>7.6086956521739135E-2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s="10" customFormat="1" ht="15" x14ac:dyDescent="0.25">
      <c r="A12" s="30" t="s">
        <v>11</v>
      </c>
      <c r="B12" s="31">
        <f>SUM(B10:B11)</f>
        <v>732</v>
      </c>
      <c r="C12" s="32">
        <f>SUM(C10:C11)</f>
        <v>583</v>
      </c>
      <c r="D12" s="29">
        <f t="shared" si="5"/>
        <v>0.79644808743169404</v>
      </c>
      <c r="E12" s="32">
        <f>SUM(E10:E11)</f>
        <v>495</v>
      </c>
      <c r="F12" s="29">
        <f t="shared" si="6"/>
        <v>0.67622950819672134</v>
      </c>
      <c r="G12" s="32">
        <f>SUM(G10:G11)</f>
        <v>579</v>
      </c>
      <c r="H12" s="29">
        <f t="shared" si="7"/>
        <v>0.79098360655737709</v>
      </c>
      <c r="I12" s="32">
        <f>SUM(I10:I11)</f>
        <v>357</v>
      </c>
      <c r="J12" s="29">
        <f t="shared" si="8"/>
        <v>0.48770491803278687</v>
      </c>
      <c r="K12" s="28">
        <f>SUM(K10:K11)</f>
        <v>64</v>
      </c>
      <c r="L12" s="29">
        <f t="shared" si="9"/>
        <v>8.7431693989071038E-2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ht="45" x14ac:dyDescent="0.25">
      <c r="A13" s="33" t="s">
        <v>12</v>
      </c>
      <c r="B13" s="26" t="s">
        <v>2</v>
      </c>
      <c r="C13" s="26" t="s">
        <v>18</v>
      </c>
      <c r="D13" s="26" t="s">
        <v>21</v>
      </c>
      <c r="E13" s="26" t="s">
        <v>19</v>
      </c>
      <c r="F13" s="26" t="s">
        <v>22</v>
      </c>
      <c r="G13" s="26" t="s">
        <v>29</v>
      </c>
      <c r="H13" s="26" t="s">
        <v>30</v>
      </c>
      <c r="I13" s="26" t="s">
        <v>20</v>
      </c>
      <c r="J13" s="26" t="s">
        <v>25</v>
      </c>
      <c r="K13" s="26" t="s">
        <v>24</v>
      </c>
      <c r="L13" s="26" t="s">
        <v>23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" x14ac:dyDescent="0.25">
      <c r="A14" s="27" t="s">
        <v>15</v>
      </c>
      <c r="B14" s="28">
        <v>1234</v>
      </c>
      <c r="C14" s="28">
        <v>127</v>
      </c>
      <c r="D14" s="29">
        <f>C14/B14</f>
        <v>0.10291734197730956</v>
      </c>
      <c r="E14" s="28">
        <v>150</v>
      </c>
      <c r="F14" s="29">
        <f>E14/B14</f>
        <v>0.12155591572123177</v>
      </c>
      <c r="G14" s="28">
        <v>345</v>
      </c>
      <c r="H14" s="29">
        <f>G14/B14</f>
        <v>0.27957860615883307</v>
      </c>
      <c r="I14" s="28">
        <v>732</v>
      </c>
      <c r="J14" s="29">
        <f>I14/B14</f>
        <v>0.59319286871961097</v>
      </c>
      <c r="K14" s="28">
        <v>111</v>
      </c>
      <c r="L14" s="29">
        <f>K14/B14</f>
        <v>8.9951377633711513E-2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" x14ac:dyDescent="0.25">
      <c r="A15" s="27" t="s">
        <v>28</v>
      </c>
      <c r="B15" s="28">
        <v>834</v>
      </c>
      <c r="C15" s="28">
        <v>456</v>
      </c>
      <c r="D15" s="29">
        <f t="shared" ref="D15:D16" si="10">C15/B15</f>
        <v>0.5467625899280576</v>
      </c>
      <c r="E15" s="28">
        <v>345</v>
      </c>
      <c r="F15" s="29">
        <f t="shared" ref="F15:F16" si="11">E15/B15</f>
        <v>0.41366906474820142</v>
      </c>
      <c r="G15" s="28">
        <v>212</v>
      </c>
      <c r="H15" s="29">
        <f t="shared" ref="H15:H16" si="12">G15/B15</f>
        <v>0.25419664268585129</v>
      </c>
      <c r="I15" s="28">
        <v>345</v>
      </c>
      <c r="J15" s="29">
        <f t="shared" ref="J15:J16" si="13">I15/B15</f>
        <v>0.41366906474820142</v>
      </c>
      <c r="K15" s="28">
        <v>45</v>
      </c>
      <c r="L15" s="29">
        <f t="shared" ref="L15:L16" si="14">K15/B15</f>
        <v>5.3956834532374098E-2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s="10" customFormat="1" ht="15" x14ac:dyDescent="0.25">
      <c r="A16" s="30" t="s">
        <v>13</v>
      </c>
      <c r="B16" s="31">
        <f>SUM(B14:B15)</f>
        <v>2068</v>
      </c>
      <c r="C16" s="32">
        <f>SUM(C14:C15)</f>
        <v>583</v>
      </c>
      <c r="D16" s="29">
        <f t="shared" si="10"/>
        <v>0.28191489361702127</v>
      </c>
      <c r="E16" s="32">
        <f>SUM(E14:E15)</f>
        <v>495</v>
      </c>
      <c r="F16" s="29">
        <f t="shared" si="11"/>
        <v>0.23936170212765959</v>
      </c>
      <c r="G16" s="32">
        <f>SUM(G14:G15)</f>
        <v>557</v>
      </c>
      <c r="H16" s="29">
        <f t="shared" si="12"/>
        <v>0.26934235976789167</v>
      </c>
      <c r="I16" s="32">
        <f>SUM(I14:I15)</f>
        <v>1077</v>
      </c>
      <c r="J16" s="29">
        <f t="shared" si="13"/>
        <v>0.52079303675048361</v>
      </c>
      <c r="K16" s="28">
        <f>SUM(K14:K15)</f>
        <v>156</v>
      </c>
      <c r="L16" s="29">
        <f t="shared" si="14"/>
        <v>7.5435203094777567E-2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s="10" customFormat="1" ht="45" x14ac:dyDescent="0.25">
      <c r="A17" s="33" t="s">
        <v>31</v>
      </c>
      <c r="B17" s="26" t="s">
        <v>2</v>
      </c>
      <c r="C17" s="26" t="s">
        <v>18</v>
      </c>
      <c r="D17" s="26" t="s">
        <v>21</v>
      </c>
      <c r="E17" s="26" t="s">
        <v>19</v>
      </c>
      <c r="F17" s="26" t="s">
        <v>22</v>
      </c>
      <c r="G17" s="26" t="s">
        <v>29</v>
      </c>
      <c r="H17" s="26" t="s">
        <v>30</v>
      </c>
      <c r="I17" s="26" t="s">
        <v>20</v>
      </c>
      <c r="J17" s="26" t="s">
        <v>25</v>
      </c>
      <c r="K17" s="26" t="s">
        <v>24</v>
      </c>
      <c r="L17" s="26" t="s">
        <v>23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s="12" customFormat="1" ht="18.75" x14ac:dyDescent="0.3">
      <c r="A18" s="30" t="s">
        <v>14</v>
      </c>
      <c r="B18" s="31">
        <f>SUM(B8,B12,B16)</f>
        <v>4585</v>
      </c>
      <c r="C18" s="32">
        <f>SUM(C8,C12,C16)</f>
        <v>1749</v>
      </c>
      <c r="D18" s="34">
        <f>C18/B18</f>
        <v>0.38146128680479824</v>
      </c>
      <c r="E18" s="32">
        <f>SUM(E8,E12,E16)</f>
        <v>1485</v>
      </c>
      <c r="F18" s="34">
        <f>E18/B18</f>
        <v>0.32388222464558342</v>
      </c>
      <c r="G18" s="32">
        <f>SUM(G8,G12,G16)</f>
        <v>1726</v>
      </c>
      <c r="H18" s="34">
        <f>G18/B18</f>
        <v>0.37644492911668487</v>
      </c>
      <c r="I18" s="32">
        <f>SUM(I8,I12,I16)</f>
        <v>2529</v>
      </c>
      <c r="J18" s="34">
        <f>I18/B18</f>
        <v>0.55158124318429658</v>
      </c>
      <c r="K18" s="32">
        <f>SUM(K16,K12,K8)</f>
        <v>322</v>
      </c>
      <c r="L18" s="34">
        <f>K18/B18</f>
        <v>7.0229007633587789E-2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29" ht="12.7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9" ht="12.7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9" ht="12.7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9" ht="12.7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29" ht="12.7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29" ht="12.7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29" ht="12.7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29" ht="12.7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9" ht="12.7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9" ht="12.7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9" ht="12.7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9" ht="12.7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9" ht="12.7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9" ht="12.7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</sheetData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 Demographics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Adan Delgado</dc:creator>
  <cp:lastModifiedBy>Sylvie Hale</cp:lastModifiedBy>
  <dcterms:created xsi:type="dcterms:W3CDTF">2020-02-24T01:52:38Z</dcterms:created>
  <dcterms:modified xsi:type="dcterms:W3CDTF">2021-04-08T22:29:48Z</dcterms:modified>
</cp:coreProperties>
</file>